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40" activeTab="1"/>
  </bookViews>
  <sheets>
    <sheet name="Норма времени население" sheetId="1" r:id="rId1"/>
    <sheet name="Прейскурант" sheetId="8" r:id="rId2"/>
  </sheets>
  <externalReferences>
    <externalReference r:id="rId3"/>
  </externalReferences>
  <definedNames>
    <definedName name="Print_AreaFix" localSheetId="0">'Норма времени население'!$A$8:$F$85</definedName>
    <definedName name="Print_AreaFixFixFixFixFixFixFixFixFixFixFixFixFixFixFixFixFixFixFixFixFixFixFixFixFixFixFixFixFixFixFixFixFix" localSheetId="0">'Норма времени население'!$A$1:$G$85</definedName>
    <definedName name="_xlnm.Print_Titles" localSheetId="0">'Норма времени население'!$63:$65</definedName>
    <definedName name="_xlnm.Print_Titles" localSheetId="1">Прейскурант!$9:$13</definedName>
    <definedName name="Исполнитель">[1]Справочник!$C$2:$C$14</definedName>
    <definedName name="_xlnm.Print_Area" localSheetId="1">Прейскурант!$A$1:$F$39</definedName>
  </definedNames>
  <calcPr calcId="152511"/>
</workbook>
</file>

<file path=xl/calcChain.xml><?xml version="1.0" encoding="utf-8"?>
<calcChain xmlns="http://schemas.openxmlformats.org/spreadsheetml/2006/main">
  <c r="E33" i="8" l="1"/>
  <c r="E32" i="8"/>
  <c r="E31" i="8"/>
  <c r="E30" i="8"/>
  <c r="E29" i="8"/>
  <c r="E26" i="8"/>
  <c r="E21" i="8"/>
  <c r="E19" i="8"/>
  <c r="E18" i="8"/>
  <c r="E17" i="8"/>
  <c r="E16" i="8"/>
  <c r="E15" i="8"/>
  <c r="E14" i="8"/>
  <c r="I29" i="8" l="1"/>
  <c r="I28" i="8"/>
  <c r="I26" i="8"/>
  <c r="I20" i="8"/>
  <c r="I19" i="8"/>
  <c r="I17" i="8"/>
  <c r="I16" i="8"/>
  <c r="I15" i="8"/>
  <c r="I14" i="8"/>
  <c r="E74" i="1" l="1"/>
  <c r="F73" i="1"/>
  <c r="F72" i="1"/>
  <c r="F71" i="1"/>
  <c r="F74" i="1" s="1"/>
  <c r="E70" i="1"/>
  <c r="F69" i="1"/>
  <c r="F68" i="1"/>
  <c r="F67" i="1"/>
  <c r="F70" i="1" s="1"/>
  <c r="E84" i="1" l="1"/>
  <c r="F83" i="1"/>
  <c r="F82" i="1"/>
  <c r="F81" i="1"/>
  <c r="F80" i="1"/>
  <c r="F84" i="1" l="1"/>
  <c r="E60" i="1" l="1"/>
  <c r="F59" i="1"/>
  <c r="F58" i="1"/>
  <c r="F57" i="1"/>
  <c r="E56" i="1"/>
  <c r="F55" i="1"/>
  <c r="F54" i="1"/>
  <c r="F53" i="1"/>
  <c r="F37" i="1"/>
  <c r="E46" i="1"/>
  <c r="E41" i="1"/>
  <c r="F45" i="1"/>
  <c r="F44" i="1"/>
  <c r="F43" i="1"/>
  <c r="F42" i="1"/>
  <c r="F40" i="1"/>
  <c r="F39" i="1"/>
  <c r="F38" i="1"/>
  <c r="F56" i="1" l="1"/>
  <c r="F60" i="1"/>
  <c r="F46" i="1"/>
  <c r="F41" i="1"/>
  <c r="F24" i="1" l="1"/>
  <c r="E30" i="1"/>
  <c r="E23" i="1" l="1"/>
  <c r="F29" i="1"/>
  <c r="F28" i="1"/>
  <c r="F27" i="1"/>
  <c r="F26" i="1"/>
  <c r="F25" i="1"/>
  <c r="F22" i="1"/>
  <c r="F21" i="1"/>
  <c r="F20" i="1"/>
  <c r="F19" i="1"/>
  <c r="F18" i="1"/>
  <c r="F17" i="1"/>
  <c r="F16" i="1"/>
  <c r="F15" i="1"/>
  <c r="F14" i="1"/>
  <c r="F13" i="1"/>
  <c r="F12" i="1"/>
  <c r="F11" i="1"/>
  <c r="F30" i="1" l="1"/>
  <c r="F23" i="1"/>
  <c r="E23" i="8" l="1"/>
  <c r="I23" i="8"/>
  <c r="E22" i="8"/>
  <c r="I22" i="8"/>
  <c r="E24" i="8"/>
  <c r="E27" i="8" l="1"/>
  <c r="I27" i="8"/>
  <c r="E25" i="8"/>
  <c r="I25" i="8"/>
  <c r="I21" i="8" l="1"/>
</calcChain>
</file>

<file path=xl/sharedStrings.xml><?xml version="1.0" encoding="utf-8"?>
<sst xmlns="http://schemas.openxmlformats.org/spreadsheetml/2006/main" count="184" uniqueCount="88">
  <si>
    <t>Название</t>
  </si>
  <si>
    <t>Исполнители</t>
  </si>
  <si>
    <t xml:space="preserve">Содержание </t>
  </si>
  <si>
    <t>Первичная приемка в эксплуатацию дымоходов в жилых домах</t>
  </si>
  <si>
    <t>Изучение проектной документации и проверка соответствия помещения для установки газовых приборов</t>
  </si>
  <si>
    <t>Проверка соответствия строительных материалов</t>
  </si>
  <si>
    <t>Проверка на засоренность дымохода. Проверка сечения дымоходов</t>
  </si>
  <si>
    <t>Проверка разделок в межэтажных и чердачных перекрытий</t>
  </si>
  <si>
    <t>Проверка обособленности дымоходов</t>
  </si>
  <si>
    <t>Проверка расположения дымоотводящих труб по отношению к крыше</t>
  </si>
  <si>
    <t>Проверка оголовок дымовых труб</t>
  </si>
  <si>
    <t>Проверка расположения дымоходов в стенах здания</t>
  </si>
  <si>
    <t>Проверка наличия карманов и люков для чистки</t>
  </si>
  <si>
    <t>Проверка плотности дымоходов и дымоотводящих патрубков от газовых приборов</t>
  </si>
  <si>
    <t>Проверка тяги</t>
  </si>
  <si>
    <t>Оформление результатов приемки</t>
  </si>
  <si>
    <t>ИТОГО:</t>
  </si>
  <si>
    <t>Периодическая проверка дымоходов в жилых домах</t>
  </si>
  <si>
    <t>Осмотр технического со состояния дымоходов и оголовков</t>
  </si>
  <si>
    <t>Проверка на плотность дымоходов и дымоотводящих патрубков от газовых приборов</t>
  </si>
  <si>
    <t xml:space="preserve">Первичная приемка в эксплуатацию вентиляционных каналов в жилых
домах
</t>
  </si>
  <si>
    <t>Проверка на отсутствие засорений. Проверка сечения вентканалов</t>
  </si>
  <si>
    <t>Проверка обособленности вентиляционных каналов</t>
  </si>
  <si>
    <t>Оформление результатов приемки в эксплуатацию</t>
  </si>
  <si>
    <t>Периодическая проверка вентиляционных каналов в жилых домах</t>
  </si>
  <si>
    <t>Осмотр технического со состояния вентиляционных каналов и оголовков</t>
  </si>
  <si>
    <t>Проверка тяги в вентиляционном канале</t>
  </si>
  <si>
    <t>Слесарь  3 р.</t>
  </si>
  <si>
    <t>Наименование работ и газового оборудования</t>
  </si>
  <si>
    <t>Единица измерения</t>
  </si>
  <si>
    <t>Цена, руб. 
 без НДС</t>
  </si>
  <si>
    <t>Цена, руб.  
с НДС 20%</t>
  </si>
  <si>
    <t>"УТВЕРЖДАЮ"</t>
  </si>
  <si>
    <t>"___" _________________2020 г.</t>
  </si>
  <si>
    <t>Норма времени, мин.</t>
  </si>
  <si>
    <t>Норма времени, чел.ч.</t>
  </si>
  <si>
    <t>№ п/п</t>
  </si>
  <si>
    <t>Начальник ___</t>
  </si>
  <si>
    <t>Изучение проектной
документации</t>
  </si>
  <si>
    <t>Очистка прочистного кармана</t>
  </si>
  <si>
    <t>Отопительный прибор (с открытой камерой сгорания или раздельной системы)</t>
  </si>
  <si>
    <t>Отопительный прибор (с закрытой камерой сгорания)</t>
  </si>
  <si>
    <t>Слесарь 4 р.</t>
  </si>
  <si>
    <t>Определение средней скорости направления воз душного потока перед вентиляционной решеткой и расчет воздухообмена помещения</t>
  </si>
  <si>
    <t>Начальник УПФК</t>
  </si>
  <si>
    <t>Прейскурант на услуги по первичному и периодическому обследованию дымоходов и вентиляционных каналов</t>
  </si>
  <si>
    <t>Категория потребителя</t>
  </si>
  <si>
    <t>население</t>
  </si>
  <si>
    <t>1 вент. канал</t>
  </si>
  <si>
    <t>Объект (жилой дом или квартира)</t>
  </si>
  <si>
    <t>КБО и прочие потребители</t>
  </si>
  <si>
    <t>1 газовый прибор</t>
  </si>
  <si>
    <t>Первичная приемка в эксплуатацию дымоходов 
(для отопительного прибора мощностью свыше 100 КВ)</t>
  </si>
  <si>
    <t>Первичная приемка в эксплуатацию вентиляционных каналов</t>
  </si>
  <si>
    <t>Периодическое обследование дымоходов</t>
  </si>
  <si>
    <t>Периодическое обследование вентиляционных каналов</t>
  </si>
  <si>
    <t>Первичная приемка в эксплуатацию дымоходов 
(для отопительного прибора мощностью до 100 КВ)</t>
  </si>
  <si>
    <t>Первичная приемка в эксплуатацию дымоходов и вентиляционных каналов в жилых домах (квартирах)*</t>
  </si>
  <si>
    <t>Периодическая проверка дымоходов и вентиляционных каналов
(для отопительных приборов с открытой камерой сгорания или раздельной системы) в жилых домах (квартирах)*</t>
  </si>
  <si>
    <t>Периодическая проверка дымоходов и вентиляционных каналов
(для отопительных приборов с закрытой камерой сгорания) в жилых домах (квартирах)*</t>
  </si>
  <si>
    <t>Норма времени на выполнение работ</t>
  </si>
  <si>
    <t>*При наличии более 2 газовых приборов (с дымоходом) к цене применять индекс 1,2</t>
  </si>
  <si>
    <r>
      <t>Первичная приемка в эксплуатацию дымоходов и вентиляционных каналов в жилых домах (квартирах) (</t>
    </r>
    <r>
      <rPr>
        <i/>
        <sz val="16"/>
        <rFont val="Arial"/>
        <family val="2"/>
        <charset val="204"/>
      </rPr>
      <t>при наличии более 2 газовых прибора с дымоходом)</t>
    </r>
  </si>
  <si>
    <r>
      <t>Периодическая проверка дымоходов и вентиляционных каналов
(для отопительных приборов с открытой камерой сгорания или раздельной системы) в жилых домах (квартирах)* (</t>
    </r>
    <r>
      <rPr>
        <i/>
        <sz val="16"/>
        <rFont val="Arial"/>
        <family val="2"/>
        <charset val="204"/>
      </rPr>
      <t>при наличии более 2 газовых прибора с дымоходом)</t>
    </r>
  </si>
  <si>
    <r>
      <t>Периодическая проверка дымоходов и вентиляционных каналов
(для отопительных приборов с закрытой камерой сгорания) в жилых домах (квартирах)* (</t>
    </r>
    <r>
      <rPr>
        <i/>
        <sz val="16"/>
        <rFont val="Arial"/>
        <family val="2"/>
        <charset val="204"/>
      </rPr>
      <t>при наличии более 2 газовых прибора с дымоходом)</t>
    </r>
  </si>
  <si>
    <t>Периодическая проверка вентиляционных каналов
в жилых домах (квартирах)*</t>
  </si>
  <si>
    <t>Проточный водонагреватель</t>
  </si>
  <si>
    <t>Периодическая проверка дымоходов и вентиляционных каналов
(для проточных водонагревателей) в жилых домах (квартирах)*</t>
  </si>
  <si>
    <r>
      <t>Периодическая проверке вентиляционных каналов
в жилых домах (квартирах)* (</t>
    </r>
    <r>
      <rPr>
        <i/>
        <sz val="16"/>
        <rFont val="Arial"/>
        <family val="2"/>
        <charset val="204"/>
      </rPr>
      <t>при наличии более 2 газовых прибора с вент. каналом)</t>
    </r>
  </si>
  <si>
    <t>Оформление результатов проверки</t>
  </si>
  <si>
    <t>Первичная приемка в эксплуатацию дымоходов в жилых домах (квартирах)*</t>
  </si>
  <si>
    <t>Первичная приемка в эксплуатацию вентиляционных каналов в жилых домах (квартирах)*</t>
  </si>
  <si>
    <r>
      <t xml:space="preserve">Первичная приемка в эксплуатацию дымоходов в жилых домах (квартирах)* </t>
    </r>
    <r>
      <rPr>
        <i/>
        <sz val="16"/>
        <rFont val="Arial"/>
        <family val="2"/>
        <charset val="204"/>
      </rPr>
      <t>(при наличии более 2 газовых прибора с дымоходом)</t>
    </r>
  </si>
  <si>
    <r>
      <t xml:space="preserve">Первичная приемка в эксплуатацию вентиляционных каналов в жилых домах (квартирах)* </t>
    </r>
    <r>
      <rPr>
        <i/>
        <sz val="16"/>
        <rFont val="Arial"/>
        <family val="2"/>
        <charset val="204"/>
      </rPr>
      <t>(при наличии более 2 газовых прибора с вент. каналами)</t>
    </r>
  </si>
  <si>
    <t>И.о.исполнительного директора
 АО "Степновскрайгаз"</t>
  </si>
  <si>
    <t>______________  С.Г. Акуев</t>
  </si>
  <si>
    <t>Ведущий экономист _____________________ И.Н. Серая</t>
  </si>
  <si>
    <t>Мастер службы ВДГО ___________________ А.Д. Ущаповский</t>
  </si>
  <si>
    <t>Н.Н. Кондракова</t>
  </si>
  <si>
    <t>Заместитель исполнительного директора-главный инженер</t>
  </si>
  <si>
    <t>АО "Степновскрайгаз"</t>
  </si>
  <si>
    <t>______________  А.Г. Лясковский</t>
  </si>
  <si>
    <t>УТВЕРЖДАЮ:</t>
  </si>
  <si>
    <t>вводится с 01.07.2020 года</t>
  </si>
  <si>
    <t>Цены ГГС</t>
  </si>
  <si>
    <t xml:space="preserve">Инженер  </t>
  </si>
  <si>
    <t>Начальник АДС</t>
  </si>
  <si>
    <t>В.В. Тарнакин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</si>
</sst>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6" formatCode="#,##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u/>
      <sz val="18"/>
      <name val="Arial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6"/>
      <color theme="1"/>
      <name val="Tahoma"/>
      <family val="2"/>
      <charset val="204"/>
    </font>
    <font>
      <sz val="16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b/>
      <i/>
      <sz val="16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color rgb="FF2A2A2A"/>
      <name val="Arial"/>
      <family val="2"/>
      <charset val="204"/>
    </font>
    <font>
      <i/>
      <sz val="16"/>
      <name val="Arial"/>
      <family val="2"/>
      <charset val="204"/>
    </font>
    <font>
      <b/>
      <sz val="18"/>
      <name val="Tahoma"/>
      <family val="2"/>
      <charset val="204"/>
    </font>
    <font>
      <b/>
      <sz val="18"/>
      <color theme="1"/>
      <name val="Tahoma"/>
      <family val="2"/>
      <charset val="204"/>
    </font>
    <font>
      <sz val="24"/>
      <color theme="1"/>
      <name val="Arial Narrow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74">
    <xf numFmtId="0" fontId="0" fillId="0" borderId="0" xfId="0"/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6" fontId="6" fillId="0" borderId="31" xfId="0" applyNumberFormat="1" applyFont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166" fontId="6" fillId="0" borderId="40" xfId="0" applyNumberFormat="1" applyFont="1" applyBorder="1" applyAlignment="1">
      <alignment horizontal="center" vertical="center"/>
    </xf>
    <xf numFmtId="166" fontId="7" fillId="2" borderId="32" xfId="0" applyNumberFormat="1" applyFont="1" applyFill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17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7" fillId="2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43" fontId="11" fillId="0" borderId="0" xfId="8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43" fontId="12" fillId="0" borderId="0" xfId="8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4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0" fillId="0" borderId="0" xfId="0" applyFont="1" applyFill="1"/>
    <xf numFmtId="0" fontId="9" fillId="0" borderId="2" xfId="0" applyFont="1" applyFill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8" fillId="4" borderId="0" xfId="0" applyFont="1" applyFill="1" applyAlignment="1">
      <alignment vertical="center"/>
    </xf>
    <xf numFmtId="0" fontId="29" fillId="4" borderId="0" xfId="0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30" fillId="4" borderId="0" xfId="0" applyFont="1" applyFill="1" applyAlignment="1">
      <alignment horizontal="right"/>
    </xf>
    <xf numFmtId="0" fontId="30" fillId="4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19" fillId="0" borderId="0" xfId="0" applyFont="1" applyFill="1" applyAlignment="1">
      <alignment wrapText="1"/>
    </xf>
    <xf numFmtId="0" fontId="10" fillId="0" borderId="33" xfId="0" applyFont="1" applyFill="1" applyBorder="1" applyAlignment="1">
      <alignment vertical="center"/>
    </xf>
    <xf numFmtId="164" fontId="12" fillId="0" borderId="0" xfId="8" applyFont="1" applyFill="1" applyBorder="1" applyAlignment="1">
      <alignment vertical="center"/>
    </xf>
    <xf numFmtId="0" fontId="26" fillId="4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right" vertical="center" wrapText="1"/>
    </xf>
    <xf numFmtId="0" fontId="7" fillId="2" borderId="39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horizontal="right" vertical="center"/>
    </xf>
    <xf numFmtId="0" fontId="17" fillId="2" borderId="39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right" vertical="center" wrapText="1"/>
    </xf>
    <xf numFmtId="0" fontId="22" fillId="5" borderId="44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14" fillId="3" borderId="4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1"/>
    <cellStyle name="Обычный 4" xfId="5"/>
    <cellStyle name="Процентный 2" xfId="7"/>
    <cellStyle name="Финансовый" xfId="8" builtinId="3"/>
    <cellStyle name="Финансовый 2" xfId="4"/>
    <cellStyle name="Финансов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95;&#1080;&#1077;/&#1055;&#1058;&#1054;_&#1055;&#1069;&#1054;_&#1060;&#1054;_&#1054;&#1050;&#1057;/6.%20&#1062;&#1045;&#1053;&#1067;/&#1062;&#1077;&#1085;&#1099;%20&#1085;&#1072;%202020%20&#1075;&#1086;&#1076;/&#1043;&#1072;&#1079;&#1087;&#1088;&#1086;&#1084;%20&#1075;&#1072;&#1079;&#1086;&#1088;&#1072;&#1089;&#1087;&#1088;&#1077;&#1076;&#1077;&#1083;&#1077;&#1085;&#1080;&#1077;%20&#1057;&#1090;&#1072;&#1074;&#1088;&#1086;&#1087;&#1086;&#1083;&#1100;/&#1050;&#1072;&#1083;&#1100;&#1082;&#1091;&#1083;&#1103;&#1094;&#1080;&#1103;%20&#1085;&#1072;%20&#1076;&#1080;&#1072;&#1075;&#1085;&#1086;&#1089;&#1090;&#1080;&#1082;&#1091;%20&#1076;&#1083;&#1103;%20&#1044;&#1047;&#1054;/&#1055;&#1088;&#1080;&#1083;&#1086;&#1078;&#1077;&#1085;&#1080;&#1077;%20%20%207%20&#1040;&#1054;%20&#1043;&#1043;&#1057;%20&#1055;&#1086;&#1074;&#1090;&#1086;&#1088;&#1085;&#1099;&#1077;%20&#1087;&#1091;&#1089;&#1082;&#1086;&#1085;&#1072;&#1083;&#1072;&#1076;&#1086;&#1095;&#1085;&#1099;&#1077;%20&#1088;&#1072;&#1073;&#1086;&#1090;&#1099;%20&#1080;%20&#1087;&#1088;&#1080;&#1077;&#1084;&#1082;&#1072;%20&#1076;&#1083;&#1103;%20&#1050;&#1041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Прейскурант 2020"/>
      <sheetName val="Справочник"/>
      <sheetName val="Калькуляция"/>
      <sheetName val="Расчет плановой трудоемкости"/>
      <sheetName val="1. Материальные затраты"/>
      <sheetName val="2. Затраты на оплату труда"/>
      <sheetName val="3. Амортизация"/>
      <sheetName val="4. Прочие затраты"/>
      <sheetName val="Для загрузки в 1 С"/>
    </sheetNames>
    <sheetDataSet>
      <sheetData sheetId="0" refreshError="1"/>
      <sheetData sheetId="1" refreshError="1"/>
      <sheetData sheetId="2">
        <row r="2">
          <cell r="C2" t="str">
            <v>слесарь 2 р.</v>
          </cell>
        </row>
        <row r="3">
          <cell r="C3" t="str">
            <v>слесарь 3 р.</v>
          </cell>
        </row>
        <row r="4">
          <cell r="C4" t="str">
            <v>слесарь 4 р.</v>
          </cell>
        </row>
        <row r="5">
          <cell r="C5" t="str">
            <v>слесарь 5 р.</v>
          </cell>
        </row>
        <row r="6">
          <cell r="C6" t="str">
            <v>слесарь 6 р.</v>
          </cell>
        </row>
        <row r="7">
          <cell r="C7" t="str">
            <v>э/газосварщик 4 р.</v>
          </cell>
        </row>
        <row r="8">
          <cell r="C8" t="str">
            <v>э/газосварщик 5 р.</v>
          </cell>
        </row>
        <row r="9">
          <cell r="C9" t="str">
            <v>э/газосварщик 6 р.</v>
          </cell>
        </row>
        <row r="10">
          <cell r="C10" t="str">
            <v>монтер 4 р.</v>
          </cell>
        </row>
        <row r="11">
          <cell r="C11" t="str">
            <v>монтер 5 р.</v>
          </cell>
        </row>
        <row r="12">
          <cell r="C12" t="str">
            <v>монтер  6 р.</v>
          </cell>
        </row>
        <row r="13">
          <cell r="C13" t="str">
            <v>инженер 9 р.</v>
          </cell>
        </row>
        <row r="14">
          <cell r="C14" t="str">
            <v>инженер 11 р.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view="pageBreakPreview" zoomScale="70" zoomScaleNormal="100" zoomScaleSheetLayoutView="70" workbookViewId="0">
      <selection activeCell="A62" sqref="A62:XFD62"/>
    </sheetView>
  </sheetViews>
  <sheetFormatPr defaultRowHeight="30" customHeight="1" x14ac:dyDescent="0.25"/>
  <cols>
    <col min="1" max="1" width="6.42578125" style="85" customWidth="1"/>
    <col min="2" max="2" width="44.140625" style="85" customWidth="1"/>
    <col min="3" max="3" width="32.7109375" style="85" customWidth="1"/>
    <col min="4" max="4" width="80.85546875" style="85" customWidth="1"/>
    <col min="5" max="6" width="24.85546875" style="85" customWidth="1"/>
    <col min="7" max="7" width="20.5703125" style="85" customWidth="1"/>
    <col min="8" max="16384" width="9.140625" style="85"/>
  </cols>
  <sheetData>
    <row r="1" spans="2:7" ht="30" customHeight="1" x14ac:dyDescent="0.25">
      <c r="E1" s="103" t="s">
        <v>82</v>
      </c>
      <c r="F1" s="103"/>
      <c r="G1" s="103"/>
    </row>
    <row r="2" spans="2:7" ht="49.5" customHeight="1" x14ac:dyDescent="0.25">
      <c r="E2" s="104" t="s">
        <v>79</v>
      </c>
      <c r="F2" s="104"/>
      <c r="G2" s="104"/>
    </row>
    <row r="3" spans="2:7" ht="30" customHeight="1" x14ac:dyDescent="0.25">
      <c r="E3" s="103" t="s">
        <v>80</v>
      </c>
      <c r="F3" s="103"/>
      <c r="G3" s="103"/>
    </row>
    <row r="4" spans="2:7" ht="30" customHeight="1" x14ac:dyDescent="0.3">
      <c r="E4" s="101" t="s">
        <v>81</v>
      </c>
      <c r="F4" s="101"/>
      <c r="G4" s="101"/>
    </row>
    <row r="5" spans="2:7" ht="30" customHeight="1" x14ac:dyDescent="0.3">
      <c r="E5" s="102" t="s">
        <v>33</v>
      </c>
      <c r="F5" s="102"/>
      <c r="G5" s="102"/>
    </row>
    <row r="6" spans="2:7" ht="30" customHeight="1" x14ac:dyDescent="0.25">
      <c r="E6" s="83"/>
      <c r="F6" s="84"/>
    </row>
    <row r="7" spans="2:7" ht="30" customHeight="1" thickBot="1" x14ac:dyDescent="0.3">
      <c r="C7" s="105" t="s">
        <v>60</v>
      </c>
      <c r="D7" s="105"/>
      <c r="E7" s="84"/>
      <c r="F7" s="84"/>
    </row>
    <row r="8" spans="2:7" ht="32.25" customHeight="1" thickTop="1" x14ac:dyDescent="0.25">
      <c r="B8" s="138" t="s">
        <v>0</v>
      </c>
      <c r="C8" s="120" t="s">
        <v>1</v>
      </c>
      <c r="D8" s="123" t="s">
        <v>2</v>
      </c>
      <c r="E8" s="106" t="s">
        <v>34</v>
      </c>
      <c r="F8" s="109" t="s">
        <v>35</v>
      </c>
    </row>
    <row r="9" spans="2:7" ht="29.25" customHeight="1" x14ac:dyDescent="0.25">
      <c r="B9" s="139"/>
      <c r="C9" s="121"/>
      <c r="D9" s="124"/>
      <c r="E9" s="107"/>
      <c r="F9" s="110"/>
    </row>
    <row r="10" spans="2:7" ht="15" thickBot="1" x14ac:dyDescent="0.3">
      <c r="B10" s="140"/>
      <c r="C10" s="122"/>
      <c r="D10" s="125"/>
      <c r="E10" s="108"/>
      <c r="F10" s="111"/>
    </row>
    <row r="11" spans="2:7" ht="35.25" customHeight="1" thickTop="1" x14ac:dyDescent="0.25">
      <c r="B11" s="129" t="s">
        <v>3</v>
      </c>
      <c r="C11" s="132" t="s">
        <v>42</v>
      </c>
      <c r="D11" s="1" t="s">
        <v>4</v>
      </c>
      <c r="E11" s="11">
        <v>20</v>
      </c>
      <c r="F11" s="17">
        <f>ROUND(E11/60,2)</f>
        <v>0.33</v>
      </c>
    </row>
    <row r="12" spans="2:7" ht="30" customHeight="1" x14ac:dyDescent="0.25">
      <c r="B12" s="130"/>
      <c r="C12" s="133"/>
      <c r="D12" s="2" t="s">
        <v>5</v>
      </c>
      <c r="E12" s="12">
        <v>5</v>
      </c>
      <c r="F12" s="18">
        <f t="shared" ref="F12:F45" si="0">ROUND(E12/60,2)</f>
        <v>0.08</v>
      </c>
    </row>
    <row r="13" spans="2:7" ht="30" customHeight="1" x14ac:dyDescent="0.25">
      <c r="B13" s="130"/>
      <c r="C13" s="133"/>
      <c r="D13" s="2" t="s">
        <v>6</v>
      </c>
      <c r="E13" s="12">
        <v>15</v>
      </c>
      <c r="F13" s="18">
        <f t="shared" si="0"/>
        <v>0.25</v>
      </c>
    </row>
    <row r="14" spans="2:7" ht="30" customHeight="1" x14ac:dyDescent="0.25">
      <c r="B14" s="130"/>
      <c r="C14" s="133"/>
      <c r="D14" s="2" t="s">
        <v>7</v>
      </c>
      <c r="E14" s="12">
        <v>15</v>
      </c>
      <c r="F14" s="18">
        <f t="shared" si="0"/>
        <v>0.25</v>
      </c>
    </row>
    <row r="15" spans="2:7" ht="30" customHeight="1" x14ac:dyDescent="0.25">
      <c r="B15" s="130"/>
      <c r="C15" s="133"/>
      <c r="D15" s="2" t="s">
        <v>8</v>
      </c>
      <c r="E15" s="12">
        <v>10</v>
      </c>
      <c r="F15" s="18">
        <f t="shared" si="0"/>
        <v>0.17</v>
      </c>
    </row>
    <row r="16" spans="2:7" ht="30" customHeight="1" x14ac:dyDescent="0.25">
      <c r="B16" s="130"/>
      <c r="C16" s="133"/>
      <c r="D16" s="2" t="s">
        <v>9</v>
      </c>
      <c r="E16" s="12">
        <v>2</v>
      </c>
      <c r="F16" s="18">
        <f t="shared" si="0"/>
        <v>0.03</v>
      </c>
    </row>
    <row r="17" spans="2:6" ht="30" customHeight="1" x14ac:dyDescent="0.25">
      <c r="B17" s="130"/>
      <c r="C17" s="133"/>
      <c r="D17" s="2" t="s">
        <v>10</v>
      </c>
      <c r="E17" s="12">
        <v>1</v>
      </c>
      <c r="F17" s="18">
        <f t="shared" si="0"/>
        <v>0.02</v>
      </c>
    </row>
    <row r="18" spans="2:6" ht="30" customHeight="1" x14ac:dyDescent="0.25">
      <c r="B18" s="130"/>
      <c r="C18" s="133"/>
      <c r="D18" s="2" t="s">
        <v>11</v>
      </c>
      <c r="E18" s="12">
        <v>5</v>
      </c>
      <c r="F18" s="18">
        <f t="shared" si="0"/>
        <v>0.08</v>
      </c>
    </row>
    <row r="19" spans="2:6" ht="30" customHeight="1" x14ac:dyDescent="0.25">
      <c r="B19" s="130"/>
      <c r="C19" s="133"/>
      <c r="D19" s="2" t="s">
        <v>12</v>
      </c>
      <c r="E19" s="12">
        <v>1</v>
      </c>
      <c r="F19" s="18">
        <f t="shared" si="0"/>
        <v>0.02</v>
      </c>
    </row>
    <row r="20" spans="2:6" ht="30" customHeight="1" x14ac:dyDescent="0.25">
      <c r="B20" s="130"/>
      <c r="C20" s="133"/>
      <c r="D20" s="2" t="s">
        <v>13</v>
      </c>
      <c r="E20" s="12">
        <v>10</v>
      </c>
      <c r="F20" s="18">
        <f t="shared" si="0"/>
        <v>0.17</v>
      </c>
    </row>
    <row r="21" spans="2:6" ht="30" customHeight="1" x14ac:dyDescent="0.25">
      <c r="B21" s="130"/>
      <c r="C21" s="133"/>
      <c r="D21" s="2" t="s">
        <v>14</v>
      </c>
      <c r="E21" s="12">
        <v>1</v>
      </c>
      <c r="F21" s="18">
        <f t="shared" si="0"/>
        <v>0.02</v>
      </c>
    </row>
    <row r="22" spans="2:6" ht="30" customHeight="1" thickBot="1" x14ac:dyDescent="0.3">
      <c r="B22" s="131"/>
      <c r="C22" s="134"/>
      <c r="D22" s="3" t="s">
        <v>15</v>
      </c>
      <c r="E22" s="13">
        <v>5</v>
      </c>
      <c r="F22" s="19">
        <f t="shared" si="0"/>
        <v>0.08</v>
      </c>
    </row>
    <row r="23" spans="2:6" ht="30" customHeight="1" thickTop="1" thickBot="1" x14ac:dyDescent="0.3">
      <c r="B23" s="112" t="s">
        <v>16</v>
      </c>
      <c r="C23" s="113"/>
      <c r="D23" s="114"/>
      <c r="E23" s="22">
        <f>SUM(E11:E22)</f>
        <v>90</v>
      </c>
      <c r="F23" s="23">
        <f>SUM(F11:F22)</f>
        <v>1.5000000000000002</v>
      </c>
    </row>
    <row r="24" spans="2:6" ht="42" customHeight="1" thickTop="1" x14ac:dyDescent="0.25">
      <c r="B24" s="129" t="s">
        <v>20</v>
      </c>
      <c r="C24" s="132" t="s">
        <v>42</v>
      </c>
      <c r="D24" s="1" t="s">
        <v>38</v>
      </c>
      <c r="E24" s="14">
        <v>20</v>
      </c>
      <c r="F24" s="20">
        <f>ROUND(E24/60,2)</f>
        <v>0.33</v>
      </c>
    </row>
    <row r="25" spans="2:6" ht="30" customHeight="1" x14ac:dyDescent="0.25">
      <c r="B25" s="130"/>
      <c r="C25" s="133"/>
      <c r="D25" s="2" t="s">
        <v>5</v>
      </c>
      <c r="E25" s="15">
        <v>0.5</v>
      </c>
      <c r="F25" s="18">
        <f t="shared" si="0"/>
        <v>0.01</v>
      </c>
    </row>
    <row r="26" spans="2:6" ht="30" customHeight="1" x14ac:dyDescent="0.25">
      <c r="B26" s="130"/>
      <c r="C26" s="133"/>
      <c r="D26" s="2" t="s">
        <v>21</v>
      </c>
      <c r="E26" s="15">
        <v>20</v>
      </c>
      <c r="F26" s="18">
        <f t="shared" si="0"/>
        <v>0.33</v>
      </c>
    </row>
    <row r="27" spans="2:6" ht="30" customHeight="1" x14ac:dyDescent="0.25">
      <c r="B27" s="130"/>
      <c r="C27" s="133"/>
      <c r="D27" s="2" t="s">
        <v>22</v>
      </c>
      <c r="E27" s="15">
        <v>10</v>
      </c>
      <c r="F27" s="18">
        <f t="shared" si="0"/>
        <v>0.17</v>
      </c>
    </row>
    <row r="28" spans="2:6" ht="45" customHeight="1" x14ac:dyDescent="0.25">
      <c r="B28" s="130"/>
      <c r="C28" s="133"/>
      <c r="D28" s="2" t="s">
        <v>43</v>
      </c>
      <c r="E28" s="15">
        <v>10</v>
      </c>
      <c r="F28" s="18">
        <f t="shared" si="0"/>
        <v>0.17</v>
      </c>
    </row>
    <row r="29" spans="2:6" ht="30" customHeight="1" thickBot="1" x14ac:dyDescent="0.3">
      <c r="B29" s="131"/>
      <c r="C29" s="134"/>
      <c r="D29" s="3" t="s">
        <v>23</v>
      </c>
      <c r="E29" s="16">
        <v>5</v>
      </c>
      <c r="F29" s="19">
        <f t="shared" si="0"/>
        <v>0.08</v>
      </c>
    </row>
    <row r="30" spans="2:6" ht="30" customHeight="1" thickTop="1" thickBot="1" x14ac:dyDescent="0.3">
      <c r="B30" s="112" t="s">
        <v>16</v>
      </c>
      <c r="C30" s="113"/>
      <c r="D30" s="114"/>
      <c r="E30" s="26">
        <f>SUM(E24:E29)</f>
        <v>65.5</v>
      </c>
      <c r="F30" s="27">
        <f>SUM(F24:F29)</f>
        <v>1.0900000000000001</v>
      </c>
    </row>
    <row r="31" spans="2:6" s="86" customFormat="1" ht="30" customHeight="1" thickTop="1" x14ac:dyDescent="0.25">
      <c r="B31" s="24"/>
      <c r="C31" s="24"/>
      <c r="D31" s="24"/>
      <c r="E31" s="21"/>
      <c r="F31" s="25"/>
    </row>
    <row r="32" spans="2:6" s="86" customFormat="1" ht="30" customHeight="1" thickBot="1" x14ac:dyDescent="0.3">
      <c r="B32" s="24"/>
      <c r="C32" s="105" t="s">
        <v>60</v>
      </c>
      <c r="D32" s="105"/>
      <c r="E32" s="21"/>
      <c r="F32" s="25"/>
    </row>
    <row r="33" spans="2:6" s="86" customFormat="1" ht="17.25" customHeight="1" thickTop="1" x14ac:dyDescent="0.25">
      <c r="B33" s="138" t="s">
        <v>0</v>
      </c>
      <c r="C33" s="120" t="s">
        <v>1</v>
      </c>
      <c r="D33" s="123" t="s">
        <v>2</v>
      </c>
      <c r="E33" s="106" t="s">
        <v>34</v>
      </c>
      <c r="F33" s="109" t="s">
        <v>35</v>
      </c>
    </row>
    <row r="34" spans="2:6" s="86" customFormat="1" ht="12" customHeight="1" x14ac:dyDescent="0.25">
      <c r="B34" s="139"/>
      <c r="C34" s="121"/>
      <c r="D34" s="124"/>
      <c r="E34" s="107"/>
      <c r="F34" s="110"/>
    </row>
    <row r="35" spans="2:6" s="86" customFormat="1" ht="16.5" customHeight="1" thickBot="1" x14ac:dyDescent="0.3">
      <c r="B35" s="140"/>
      <c r="C35" s="122"/>
      <c r="D35" s="125"/>
      <c r="E35" s="108"/>
      <c r="F35" s="111"/>
    </row>
    <row r="36" spans="2:6" s="87" customFormat="1" ht="30" customHeight="1" thickTop="1" thickBot="1" x14ac:dyDescent="0.3">
      <c r="B36" s="141" t="s">
        <v>40</v>
      </c>
      <c r="C36" s="142"/>
      <c r="D36" s="142"/>
      <c r="E36" s="142"/>
      <c r="F36" s="143"/>
    </row>
    <row r="37" spans="2:6" ht="30" customHeight="1" thickTop="1" x14ac:dyDescent="0.25">
      <c r="B37" s="135" t="s">
        <v>17</v>
      </c>
      <c r="C37" s="137" t="s">
        <v>27</v>
      </c>
      <c r="D37" s="38" t="s">
        <v>18</v>
      </c>
      <c r="E37" s="39">
        <v>1</v>
      </c>
      <c r="F37" s="41">
        <f>ROUND(E37/60,2)</f>
        <v>0.02</v>
      </c>
    </row>
    <row r="38" spans="2:6" ht="30" customHeight="1" x14ac:dyDescent="0.25">
      <c r="B38" s="136"/>
      <c r="C38" s="116"/>
      <c r="D38" s="35" t="s">
        <v>39</v>
      </c>
      <c r="E38" s="36">
        <v>5</v>
      </c>
      <c r="F38" s="42">
        <f t="shared" si="0"/>
        <v>0.08</v>
      </c>
    </row>
    <row r="39" spans="2:6" ht="36.75" customHeight="1" x14ac:dyDescent="0.25">
      <c r="B39" s="136"/>
      <c r="C39" s="116"/>
      <c r="D39" s="35" t="s">
        <v>19</v>
      </c>
      <c r="E39" s="36">
        <v>1</v>
      </c>
      <c r="F39" s="42">
        <f t="shared" si="0"/>
        <v>0.02</v>
      </c>
    </row>
    <row r="40" spans="2:6" ht="30" customHeight="1" x14ac:dyDescent="0.25">
      <c r="B40" s="136"/>
      <c r="C40" s="116"/>
      <c r="D40" s="35" t="s">
        <v>69</v>
      </c>
      <c r="E40" s="36">
        <v>7</v>
      </c>
      <c r="F40" s="42">
        <f t="shared" si="0"/>
        <v>0.12</v>
      </c>
    </row>
    <row r="41" spans="2:6" ht="30" customHeight="1" thickBot="1" x14ac:dyDescent="0.3">
      <c r="B41" s="126" t="s">
        <v>16</v>
      </c>
      <c r="C41" s="127"/>
      <c r="D41" s="128"/>
      <c r="E41" s="37">
        <f>SUM(E37:E40)</f>
        <v>14</v>
      </c>
      <c r="F41" s="43">
        <f>SUM(F37:F40)</f>
        <v>0.24</v>
      </c>
    </row>
    <row r="42" spans="2:6" ht="30" customHeight="1" thickTop="1" x14ac:dyDescent="0.25">
      <c r="B42" s="144" t="s">
        <v>24</v>
      </c>
      <c r="C42" s="115" t="s">
        <v>27</v>
      </c>
      <c r="D42" s="33" t="s">
        <v>25</v>
      </c>
      <c r="E42" s="39">
        <v>1</v>
      </c>
      <c r="F42" s="44">
        <f t="shared" si="0"/>
        <v>0.02</v>
      </c>
    </row>
    <row r="43" spans="2:6" ht="30" customHeight="1" x14ac:dyDescent="0.25">
      <c r="B43" s="136"/>
      <c r="C43" s="116"/>
      <c r="D43" s="34" t="s">
        <v>39</v>
      </c>
      <c r="E43" s="36">
        <v>5</v>
      </c>
      <c r="F43" s="42">
        <f t="shared" si="0"/>
        <v>0.08</v>
      </c>
    </row>
    <row r="44" spans="2:6" ht="30" customHeight="1" x14ac:dyDescent="0.25">
      <c r="B44" s="136"/>
      <c r="C44" s="116"/>
      <c r="D44" s="34" t="s">
        <v>26</v>
      </c>
      <c r="E44" s="36">
        <v>1</v>
      </c>
      <c r="F44" s="42">
        <f t="shared" si="0"/>
        <v>0.02</v>
      </c>
    </row>
    <row r="45" spans="2:6" ht="30" customHeight="1" x14ac:dyDescent="0.25">
      <c r="B45" s="136"/>
      <c r="C45" s="116"/>
      <c r="D45" s="34" t="s">
        <v>69</v>
      </c>
      <c r="E45" s="36">
        <v>1</v>
      </c>
      <c r="F45" s="42">
        <f t="shared" si="0"/>
        <v>0.02</v>
      </c>
    </row>
    <row r="46" spans="2:6" ht="30" customHeight="1" thickBot="1" x14ac:dyDescent="0.3">
      <c r="B46" s="117" t="s">
        <v>16</v>
      </c>
      <c r="C46" s="118"/>
      <c r="D46" s="119"/>
      <c r="E46" s="40">
        <f>SUM(E42:E45)</f>
        <v>8</v>
      </c>
      <c r="F46" s="45">
        <f>SUM(F42:F45)</f>
        <v>0.14000000000000001</v>
      </c>
    </row>
    <row r="47" spans="2:6" s="86" customFormat="1" ht="30" customHeight="1" thickTop="1" x14ac:dyDescent="0.25">
      <c r="B47" s="46"/>
      <c r="C47" s="46"/>
      <c r="D47" s="46"/>
      <c r="E47" s="47"/>
      <c r="F47" s="21"/>
    </row>
    <row r="48" spans="2:6" s="86" customFormat="1" ht="30" customHeight="1" thickBot="1" x14ac:dyDescent="0.3">
      <c r="B48" s="46"/>
      <c r="C48" s="105" t="s">
        <v>60</v>
      </c>
      <c r="D48" s="105"/>
      <c r="E48" s="47"/>
      <c r="F48" s="21"/>
    </row>
    <row r="49" spans="2:6" s="86" customFormat="1" ht="24" customHeight="1" thickTop="1" x14ac:dyDescent="0.25">
      <c r="B49" s="138" t="s">
        <v>0</v>
      </c>
      <c r="C49" s="120" t="s">
        <v>1</v>
      </c>
      <c r="D49" s="123" t="s">
        <v>2</v>
      </c>
      <c r="E49" s="106" t="s">
        <v>34</v>
      </c>
      <c r="F49" s="109" t="s">
        <v>35</v>
      </c>
    </row>
    <row r="50" spans="2:6" s="86" customFormat="1" ht="12.75" customHeight="1" x14ac:dyDescent="0.25">
      <c r="B50" s="139"/>
      <c r="C50" s="121"/>
      <c r="D50" s="124"/>
      <c r="E50" s="107"/>
      <c r="F50" s="110"/>
    </row>
    <row r="51" spans="2:6" s="86" customFormat="1" ht="11.25" customHeight="1" thickBot="1" x14ac:dyDescent="0.3">
      <c r="B51" s="140"/>
      <c r="C51" s="122"/>
      <c r="D51" s="125"/>
      <c r="E51" s="108"/>
      <c r="F51" s="111"/>
    </row>
    <row r="52" spans="2:6" ht="30" customHeight="1" thickTop="1" thickBot="1" x14ac:dyDescent="0.3">
      <c r="B52" s="141" t="s">
        <v>41</v>
      </c>
      <c r="C52" s="142"/>
      <c r="D52" s="142"/>
      <c r="E52" s="142"/>
      <c r="F52" s="143"/>
    </row>
    <row r="53" spans="2:6" ht="30" customHeight="1" thickTop="1" x14ac:dyDescent="0.25">
      <c r="B53" s="135" t="s">
        <v>17</v>
      </c>
      <c r="C53" s="137" t="s">
        <v>27</v>
      </c>
      <c r="D53" s="38" t="s">
        <v>18</v>
      </c>
      <c r="E53" s="39">
        <v>1</v>
      </c>
      <c r="F53" s="41">
        <f>ROUND(E53/60,2)</f>
        <v>0.02</v>
      </c>
    </row>
    <row r="54" spans="2:6" ht="41.25" customHeight="1" x14ac:dyDescent="0.25">
      <c r="B54" s="136"/>
      <c r="C54" s="116"/>
      <c r="D54" s="35" t="s">
        <v>19</v>
      </c>
      <c r="E54" s="36">
        <v>1</v>
      </c>
      <c r="F54" s="42">
        <f t="shared" ref="F54:F55" si="1">ROUND(E54/60,2)</f>
        <v>0.02</v>
      </c>
    </row>
    <row r="55" spans="2:6" ht="30" customHeight="1" x14ac:dyDescent="0.25">
      <c r="B55" s="136"/>
      <c r="C55" s="116"/>
      <c r="D55" s="35" t="s">
        <v>69</v>
      </c>
      <c r="E55" s="36">
        <v>5</v>
      </c>
      <c r="F55" s="42">
        <f t="shared" si="1"/>
        <v>0.08</v>
      </c>
    </row>
    <row r="56" spans="2:6" ht="30" customHeight="1" thickBot="1" x14ac:dyDescent="0.3">
      <c r="B56" s="126" t="s">
        <v>16</v>
      </c>
      <c r="C56" s="127"/>
      <c r="D56" s="128"/>
      <c r="E56" s="37">
        <f>SUM(E53:E55)</f>
        <v>7</v>
      </c>
      <c r="F56" s="43">
        <f>SUM(F53:F55)</f>
        <v>0.12</v>
      </c>
    </row>
    <row r="57" spans="2:6" ht="30" customHeight="1" thickTop="1" x14ac:dyDescent="0.25">
      <c r="B57" s="144" t="s">
        <v>24</v>
      </c>
      <c r="C57" s="115" t="s">
        <v>27</v>
      </c>
      <c r="D57" s="33" t="s">
        <v>25</v>
      </c>
      <c r="E57" s="39">
        <v>1</v>
      </c>
      <c r="F57" s="44">
        <f t="shared" ref="F57:F59" si="2">ROUND(E57/60,2)</f>
        <v>0.02</v>
      </c>
    </row>
    <row r="58" spans="2:6" ht="30" customHeight="1" x14ac:dyDescent="0.25">
      <c r="B58" s="136"/>
      <c r="C58" s="116"/>
      <c r="D58" s="34" t="s">
        <v>26</v>
      </c>
      <c r="E58" s="36">
        <v>1</v>
      </c>
      <c r="F58" s="42">
        <f t="shared" si="2"/>
        <v>0.02</v>
      </c>
    </row>
    <row r="59" spans="2:6" ht="30" customHeight="1" x14ac:dyDescent="0.25">
      <c r="B59" s="136"/>
      <c r="C59" s="116"/>
      <c r="D59" s="34" t="s">
        <v>69</v>
      </c>
      <c r="E59" s="36">
        <v>1</v>
      </c>
      <c r="F59" s="42">
        <f t="shared" si="2"/>
        <v>0.02</v>
      </c>
    </row>
    <row r="60" spans="2:6" ht="30" customHeight="1" thickBot="1" x14ac:dyDescent="0.3">
      <c r="B60" s="117" t="s">
        <v>16</v>
      </c>
      <c r="C60" s="118"/>
      <c r="D60" s="119"/>
      <c r="E60" s="40">
        <f>SUM(E57:E59)</f>
        <v>3</v>
      </c>
      <c r="F60" s="45">
        <f>SUM(F57:F59)</f>
        <v>0.06</v>
      </c>
    </row>
    <row r="61" spans="2:6" s="86" customFormat="1" ht="30" customHeight="1" thickTop="1" x14ac:dyDescent="0.25">
      <c r="B61" s="46"/>
      <c r="C61" s="46"/>
      <c r="D61" s="46"/>
      <c r="E61" s="47"/>
      <c r="F61" s="21"/>
    </row>
    <row r="62" spans="2:6" s="86" customFormat="1" ht="30" customHeight="1" thickBot="1" x14ac:dyDescent="0.3">
      <c r="B62" s="46"/>
      <c r="C62" s="105" t="s">
        <v>60</v>
      </c>
      <c r="D62" s="105"/>
      <c r="E62" s="47"/>
      <c r="F62" s="21"/>
    </row>
    <row r="63" spans="2:6" s="86" customFormat="1" ht="24" customHeight="1" thickTop="1" x14ac:dyDescent="0.25">
      <c r="B63" s="138" t="s">
        <v>0</v>
      </c>
      <c r="C63" s="120" t="s">
        <v>1</v>
      </c>
      <c r="D63" s="123" t="s">
        <v>2</v>
      </c>
      <c r="E63" s="106" t="s">
        <v>34</v>
      </c>
      <c r="F63" s="109" t="s">
        <v>35</v>
      </c>
    </row>
    <row r="64" spans="2:6" s="86" customFormat="1" ht="12.75" customHeight="1" x14ac:dyDescent="0.25">
      <c r="B64" s="139"/>
      <c r="C64" s="121"/>
      <c r="D64" s="124"/>
      <c r="E64" s="107"/>
      <c r="F64" s="110"/>
    </row>
    <row r="65" spans="2:6" s="86" customFormat="1" ht="11.25" customHeight="1" thickBot="1" x14ac:dyDescent="0.3">
      <c r="B65" s="140"/>
      <c r="C65" s="122"/>
      <c r="D65" s="125"/>
      <c r="E65" s="108"/>
      <c r="F65" s="111"/>
    </row>
    <row r="66" spans="2:6" ht="30" customHeight="1" thickTop="1" thickBot="1" x14ac:dyDescent="0.3">
      <c r="B66" s="141" t="s">
        <v>66</v>
      </c>
      <c r="C66" s="142"/>
      <c r="D66" s="142"/>
      <c r="E66" s="142"/>
      <c r="F66" s="143"/>
    </row>
    <row r="67" spans="2:6" ht="30" customHeight="1" thickTop="1" x14ac:dyDescent="0.25">
      <c r="B67" s="135" t="s">
        <v>17</v>
      </c>
      <c r="C67" s="137" t="s">
        <v>27</v>
      </c>
      <c r="D67" s="38" t="s">
        <v>18</v>
      </c>
      <c r="E67" s="39">
        <v>1</v>
      </c>
      <c r="F67" s="41">
        <f>ROUND(E67/60,2)</f>
        <v>0.02</v>
      </c>
    </row>
    <row r="68" spans="2:6" ht="41.25" customHeight="1" x14ac:dyDescent="0.25">
      <c r="B68" s="136"/>
      <c r="C68" s="116"/>
      <c r="D68" s="35" t="s">
        <v>19</v>
      </c>
      <c r="E68" s="36">
        <v>1</v>
      </c>
      <c r="F68" s="42">
        <f t="shared" ref="F68:F69" si="3">ROUND(E68/60,2)</f>
        <v>0.02</v>
      </c>
    </row>
    <row r="69" spans="2:6" ht="30" customHeight="1" x14ac:dyDescent="0.25">
      <c r="B69" s="136"/>
      <c r="C69" s="116"/>
      <c r="D69" s="35" t="s">
        <v>69</v>
      </c>
      <c r="E69" s="36">
        <v>5</v>
      </c>
      <c r="F69" s="42">
        <f t="shared" si="3"/>
        <v>0.08</v>
      </c>
    </row>
    <row r="70" spans="2:6" ht="30" customHeight="1" thickBot="1" x14ac:dyDescent="0.3">
      <c r="B70" s="126" t="s">
        <v>16</v>
      </c>
      <c r="C70" s="127"/>
      <c r="D70" s="128"/>
      <c r="E70" s="37">
        <f>SUM(E67:E69)</f>
        <v>7</v>
      </c>
      <c r="F70" s="43">
        <f>SUM(F67:F69)</f>
        <v>0.12</v>
      </c>
    </row>
    <row r="71" spans="2:6" ht="30" customHeight="1" thickTop="1" x14ac:dyDescent="0.25">
      <c r="B71" s="144" t="s">
        <v>24</v>
      </c>
      <c r="C71" s="115" t="s">
        <v>27</v>
      </c>
      <c r="D71" s="33" t="s">
        <v>25</v>
      </c>
      <c r="E71" s="39">
        <v>1</v>
      </c>
      <c r="F71" s="44">
        <f t="shared" ref="F71:F73" si="4">ROUND(E71/60,2)</f>
        <v>0.02</v>
      </c>
    </row>
    <row r="72" spans="2:6" ht="30" customHeight="1" x14ac:dyDescent="0.25">
      <c r="B72" s="136"/>
      <c r="C72" s="116"/>
      <c r="D72" s="34" t="s">
        <v>26</v>
      </c>
      <c r="E72" s="36">
        <v>1</v>
      </c>
      <c r="F72" s="42">
        <f t="shared" si="4"/>
        <v>0.02</v>
      </c>
    </row>
    <row r="73" spans="2:6" ht="30" customHeight="1" x14ac:dyDescent="0.25">
      <c r="B73" s="136"/>
      <c r="C73" s="116"/>
      <c r="D73" s="34" t="s">
        <v>69</v>
      </c>
      <c r="E73" s="36">
        <v>1</v>
      </c>
      <c r="F73" s="42">
        <f t="shared" si="4"/>
        <v>0.02</v>
      </c>
    </row>
    <row r="74" spans="2:6" ht="30" customHeight="1" thickBot="1" x14ac:dyDescent="0.3">
      <c r="B74" s="117" t="s">
        <v>16</v>
      </c>
      <c r="C74" s="118"/>
      <c r="D74" s="119"/>
      <c r="E74" s="40">
        <f>SUM(E71:E73)</f>
        <v>3</v>
      </c>
      <c r="F74" s="45">
        <f>SUM(F71:F73)</f>
        <v>0.06</v>
      </c>
    </row>
    <row r="75" spans="2:6" s="86" customFormat="1" ht="30" customHeight="1" thickTop="1" x14ac:dyDescent="0.25">
      <c r="B75" s="46"/>
      <c r="C75" s="46"/>
      <c r="D75" s="46"/>
      <c r="E75" s="47"/>
      <c r="F75" s="21"/>
    </row>
    <row r="76" spans="2:6" ht="30" customHeight="1" thickBot="1" x14ac:dyDescent="0.3">
      <c r="C76" s="145" t="s">
        <v>60</v>
      </c>
      <c r="D76" s="145"/>
    </row>
    <row r="77" spans="2:6" ht="30" customHeight="1" thickTop="1" x14ac:dyDescent="0.25">
      <c r="B77" s="138" t="s">
        <v>0</v>
      </c>
      <c r="C77" s="120" t="s">
        <v>1</v>
      </c>
      <c r="D77" s="123" t="s">
        <v>2</v>
      </c>
      <c r="E77" s="106" t="s">
        <v>34</v>
      </c>
      <c r="F77" s="109" t="s">
        <v>35</v>
      </c>
    </row>
    <row r="78" spans="2:6" ht="30" customHeight="1" x14ac:dyDescent="0.25">
      <c r="B78" s="139"/>
      <c r="C78" s="121"/>
      <c r="D78" s="124"/>
      <c r="E78" s="107"/>
      <c r="F78" s="110"/>
    </row>
    <row r="79" spans="2:6" ht="30" customHeight="1" thickBot="1" x14ac:dyDescent="0.3">
      <c r="B79" s="140"/>
      <c r="C79" s="122"/>
      <c r="D79" s="125"/>
      <c r="E79" s="108"/>
      <c r="F79" s="111"/>
    </row>
    <row r="80" spans="2:6" ht="30" customHeight="1" thickTop="1" x14ac:dyDescent="0.25">
      <c r="B80" s="144" t="s">
        <v>24</v>
      </c>
      <c r="C80" s="115" t="s">
        <v>27</v>
      </c>
      <c r="D80" s="33" t="s">
        <v>25</v>
      </c>
      <c r="E80" s="39">
        <v>1</v>
      </c>
      <c r="F80" s="44">
        <f t="shared" ref="F80:F83" si="5">ROUND(E80/60,2)</f>
        <v>0.02</v>
      </c>
    </row>
    <row r="81" spans="2:6" ht="30" customHeight="1" x14ac:dyDescent="0.25">
      <c r="B81" s="136"/>
      <c r="C81" s="116"/>
      <c r="D81" s="34" t="s">
        <v>39</v>
      </c>
      <c r="E81" s="36">
        <v>5</v>
      </c>
      <c r="F81" s="42">
        <f t="shared" si="5"/>
        <v>0.08</v>
      </c>
    </row>
    <row r="82" spans="2:6" ht="30" customHeight="1" x14ac:dyDescent="0.25">
      <c r="B82" s="136"/>
      <c r="C82" s="116"/>
      <c r="D82" s="34" t="s">
        <v>26</v>
      </c>
      <c r="E82" s="36">
        <v>1</v>
      </c>
      <c r="F82" s="42">
        <f t="shared" si="5"/>
        <v>0.02</v>
      </c>
    </row>
    <row r="83" spans="2:6" ht="30" customHeight="1" x14ac:dyDescent="0.25">
      <c r="B83" s="136"/>
      <c r="C83" s="116"/>
      <c r="D83" s="34" t="s">
        <v>69</v>
      </c>
      <c r="E83" s="36">
        <v>1</v>
      </c>
      <c r="F83" s="42">
        <f t="shared" si="5"/>
        <v>0.02</v>
      </c>
    </row>
    <row r="84" spans="2:6" ht="30" customHeight="1" thickBot="1" x14ac:dyDescent="0.3">
      <c r="B84" s="117" t="s">
        <v>16</v>
      </c>
      <c r="C84" s="118"/>
      <c r="D84" s="119"/>
      <c r="E84" s="40">
        <f>SUM(E80:E83)</f>
        <v>8</v>
      </c>
      <c r="F84" s="45">
        <f>SUM(F80:F83)</f>
        <v>0.14000000000000001</v>
      </c>
    </row>
    <row r="85" spans="2:6" ht="30" customHeight="1" thickTop="1" x14ac:dyDescent="0.25"/>
  </sheetData>
  <mergeCells count="65">
    <mergeCell ref="B67:B69"/>
    <mergeCell ref="C67:C69"/>
    <mergeCell ref="B70:D70"/>
    <mergeCell ref="C62:D62"/>
    <mergeCell ref="B63:B65"/>
    <mergeCell ref="C63:C65"/>
    <mergeCell ref="D63:D65"/>
    <mergeCell ref="E63:E65"/>
    <mergeCell ref="F63:F65"/>
    <mergeCell ref="B66:F66"/>
    <mergeCell ref="C32:D32"/>
    <mergeCell ref="C48:D48"/>
    <mergeCell ref="B53:B55"/>
    <mergeCell ref="C53:C55"/>
    <mergeCell ref="B56:D56"/>
    <mergeCell ref="B57:B59"/>
    <mergeCell ref="B42:B45"/>
    <mergeCell ref="B36:F36"/>
    <mergeCell ref="C42:C45"/>
    <mergeCell ref="C76:D76"/>
    <mergeCell ref="C71:C73"/>
    <mergeCell ref="B71:B73"/>
    <mergeCell ref="B74:D74"/>
    <mergeCell ref="F77:F79"/>
    <mergeCell ref="E77:E79"/>
    <mergeCell ref="B80:B83"/>
    <mergeCell ref="C80:C83"/>
    <mergeCell ref="B84:D84"/>
    <mergeCell ref="B77:B79"/>
    <mergeCell ref="C77:C79"/>
    <mergeCell ref="D77:D79"/>
    <mergeCell ref="B8:B10"/>
    <mergeCell ref="B60:D60"/>
    <mergeCell ref="E33:E35"/>
    <mergeCell ref="F33:F35"/>
    <mergeCell ref="B33:B35"/>
    <mergeCell ref="C33:C35"/>
    <mergeCell ref="D33:D35"/>
    <mergeCell ref="B49:B51"/>
    <mergeCell ref="C49:C51"/>
    <mergeCell ref="D49:D51"/>
    <mergeCell ref="E49:E51"/>
    <mergeCell ref="F49:F51"/>
    <mergeCell ref="B52:F52"/>
    <mergeCell ref="C7:D7"/>
    <mergeCell ref="E8:E10"/>
    <mergeCell ref="F8:F10"/>
    <mergeCell ref="B30:D30"/>
    <mergeCell ref="C57:C59"/>
    <mergeCell ref="B46:D46"/>
    <mergeCell ref="C8:C10"/>
    <mergeCell ref="D8:D10"/>
    <mergeCell ref="B41:D41"/>
    <mergeCell ref="B23:D23"/>
    <mergeCell ref="B11:B22"/>
    <mergeCell ref="C11:C22"/>
    <mergeCell ref="B37:B40"/>
    <mergeCell ref="C37:C40"/>
    <mergeCell ref="B24:B29"/>
    <mergeCell ref="C24:C29"/>
    <mergeCell ref="E4:G4"/>
    <mergeCell ref="E5:G5"/>
    <mergeCell ref="E1:G1"/>
    <mergeCell ref="E2:G2"/>
    <mergeCell ref="E3:G3"/>
  </mergeCells>
  <pageMargins left="0.70866141732283472" right="0.11811023622047245" top="0.32" bottom="0.23622047244094491" header="0.31496062992125984" footer="0.15748031496062992"/>
  <pageSetup paperSize="9" scale="40" fitToHeight="3" orientation="portrait" r:id="rId1"/>
  <rowBreaks count="2" manualBreakCount="2">
    <brk id="30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F46"/>
  <sheetViews>
    <sheetView tabSelected="1" view="pageBreakPreview" zoomScale="40" zoomScaleNormal="60" zoomScaleSheetLayoutView="40" workbookViewId="0">
      <selection activeCell="F33" sqref="F33"/>
    </sheetView>
  </sheetViews>
  <sheetFormatPr defaultColWidth="13.42578125" defaultRowHeight="23.25" x14ac:dyDescent="0.25"/>
  <cols>
    <col min="1" max="1" width="11.5703125" style="5" customWidth="1"/>
    <col min="2" max="2" width="183.5703125" style="4" customWidth="1"/>
    <col min="3" max="3" width="26" style="4" customWidth="1"/>
    <col min="4" max="4" width="54.140625" style="4" customWidth="1"/>
    <col min="5" max="5" width="24.42578125" style="48" customWidth="1"/>
    <col min="6" max="6" width="34.5703125" style="59" customWidth="1"/>
    <col min="7" max="7" width="24.7109375" style="68" customWidth="1"/>
    <col min="8" max="8" width="13.85546875" style="68" customWidth="1"/>
    <col min="9" max="9" width="15.85546875" style="48" customWidth="1"/>
    <col min="10" max="10" width="20.42578125" style="48" customWidth="1"/>
    <col min="11" max="58" width="9.140625" style="48" customWidth="1"/>
    <col min="59" max="238" width="9.140625" style="5" customWidth="1"/>
    <col min="239" max="239" width="68" style="5" customWidth="1"/>
    <col min="240" max="242" width="19.5703125" style="5" customWidth="1"/>
    <col min="243" max="243" width="54.28515625" style="5" customWidth="1"/>
    <col min="244" max="244" width="12.28515625" style="5" customWidth="1"/>
    <col min="245" max="245" width="13.28515625" style="5" customWidth="1"/>
    <col min="246" max="16384" width="13.42578125" style="5"/>
  </cols>
  <sheetData>
    <row r="1" spans="1:9" ht="30" x14ac:dyDescent="0.25">
      <c r="B1" s="91"/>
      <c r="C1" s="91"/>
      <c r="D1" s="92"/>
      <c r="E1" s="93"/>
      <c r="F1" s="94" t="s">
        <v>32</v>
      </c>
      <c r="G1" s="48"/>
      <c r="H1" s="48"/>
    </row>
    <row r="2" spans="1:9" ht="63.75" customHeight="1" x14ac:dyDescent="0.25">
      <c r="B2" s="91"/>
      <c r="C2" s="91"/>
      <c r="D2" s="147" t="s">
        <v>74</v>
      </c>
      <c r="E2" s="147"/>
      <c r="F2" s="147"/>
      <c r="G2" s="48"/>
      <c r="H2" s="48"/>
    </row>
    <row r="3" spans="1:9" ht="30.75" customHeight="1" x14ac:dyDescent="0.4">
      <c r="B3" s="91"/>
      <c r="C3" s="91"/>
      <c r="D3" s="92"/>
      <c r="E3" s="95"/>
      <c r="F3" s="96" t="s">
        <v>75</v>
      </c>
      <c r="G3" s="48"/>
      <c r="H3" s="48"/>
    </row>
    <row r="4" spans="1:9" ht="36.75" customHeight="1" x14ac:dyDescent="0.4">
      <c r="B4" s="7"/>
      <c r="C4" s="7"/>
      <c r="D4" s="92"/>
      <c r="E4" s="97"/>
      <c r="F4" s="97" t="s">
        <v>33</v>
      </c>
      <c r="G4" s="48"/>
      <c r="H4" s="48"/>
    </row>
    <row r="5" spans="1:9" x14ac:dyDescent="0.25">
      <c r="B5" s="7"/>
      <c r="C5" s="7"/>
      <c r="D5" s="7"/>
      <c r="E5" s="160"/>
      <c r="F5" s="160"/>
      <c r="G5" s="48"/>
      <c r="H5" s="48"/>
    </row>
    <row r="6" spans="1:9" ht="40.5" customHeight="1" x14ac:dyDescent="0.25">
      <c r="B6" s="146" t="s">
        <v>45</v>
      </c>
      <c r="C6" s="146"/>
      <c r="D6" s="161"/>
      <c r="E6" s="161"/>
      <c r="F6" s="161"/>
      <c r="G6" s="48"/>
      <c r="H6" s="48"/>
    </row>
    <row r="7" spans="1:9" ht="25.5" customHeight="1" x14ac:dyDescent="0.25">
      <c r="B7" s="162" t="s">
        <v>83</v>
      </c>
      <c r="C7" s="162"/>
      <c r="D7" s="162"/>
      <c r="E7" s="162"/>
      <c r="F7" s="162"/>
      <c r="G7" s="48"/>
      <c r="H7" s="48"/>
    </row>
    <row r="8" spans="1:9" ht="18" customHeight="1" thickBot="1" x14ac:dyDescent="0.3">
      <c r="B8" s="60"/>
      <c r="C8" s="60"/>
      <c r="D8" s="60"/>
      <c r="E8" s="60"/>
      <c r="F8" s="60"/>
      <c r="G8" s="48"/>
      <c r="H8" s="48"/>
    </row>
    <row r="9" spans="1:9" ht="23.25" customHeight="1" thickTop="1" x14ac:dyDescent="0.25">
      <c r="A9" s="157" t="s">
        <v>36</v>
      </c>
      <c r="B9" s="154" t="s">
        <v>28</v>
      </c>
      <c r="C9" s="154" t="s">
        <v>46</v>
      </c>
      <c r="D9" s="163" t="s">
        <v>29</v>
      </c>
      <c r="E9" s="166" t="s">
        <v>30</v>
      </c>
      <c r="F9" s="169" t="s">
        <v>31</v>
      </c>
      <c r="G9" s="48"/>
      <c r="H9" s="48"/>
    </row>
    <row r="10" spans="1:9" x14ac:dyDescent="0.25">
      <c r="A10" s="158"/>
      <c r="B10" s="155"/>
      <c r="C10" s="155"/>
      <c r="D10" s="164"/>
      <c r="E10" s="167"/>
      <c r="F10" s="170"/>
      <c r="G10" s="48"/>
      <c r="H10" s="68" t="s">
        <v>84</v>
      </c>
    </row>
    <row r="11" spans="1:9" x14ac:dyDescent="0.25">
      <c r="A11" s="158"/>
      <c r="B11" s="155"/>
      <c r="C11" s="155"/>
      <c r="D11" s="164"/>
      <c r="E11" s="167"/>
      <c r="F11" s="170"/>
      <c r="G11" s="48"/>
      <c r="H11" s="48"/>
    </row>
    <row r="12" spans="1:9" ht="24" thickBot="1" x14ac:dyDescent="0.3">
      <c r="A12" s="159"/>
      <c r="B12" s="156"/>
      <c r="C12" s="156"/>
      <c r="D12" s="165"/>
      <c r="E12" s="168"/>
      <c r="F12" s="171"/>
      <c r="G12" s="48"/>
      <c r="H12" s="48"/>
    </row>
    <row r="13" spans="1:9" ht="24.75" thickTop="1" thickBot="1" x14ac:dyDescent="0.3">
      <c r="A13" s="69">
        <v>1</v>
      </c>
      <c r="B13" s="70">
        <v>2</v>
      </c>
      <c r="C13" s="71">
        <v>3</v>
      </c>
      <c r="D13" s="70">
        <v>4</v>
      </c>
      <c r="E13" s="71">
        <v>5</v>
      </c>
      <c r="F13" s="72">
        <v>6</v>
      </c>
      <c r="G13" s="48"/>
      <c r="H13" s="48"/>
    </row>
    <row r="14" spans="1:9" ht="60" customHeight="1" thickTop="1" x14ac:dyDescent="0.25">
      <c r="A14" s="30">
        <v>1</v>
      </c>
      <c r="B14" s="73" t="s">
        <v>57</v>
      </c>
      <c r="C14" s="74" t="s">
        <v>47</v>
      </c>
      <c r="D14" s="74" t="s">
        <v>49</v>
      </c>
      <c r="E14" s="172">
        <f>F14/1.2</f>
        <v>928.33333333333337</v>
      </c>
      <c r="F14" s="75">
        <v>1114</v>
      </c>
      <c r="G14" s="48"/>
      <c r="H14" s="48">
        <v>1164</v>
      </c>
      <c r="I14" s="48">
        <f>F14/H14*100-100</f>
        <v>-4.2955326460481018</v>
      </c>
    </row>
    <row r="15" spans="1:9" ht="60" customHeight="1" x14ac:dyDescent="0.25">
      <c r="A15" s="31">
        <v>2</v>
      </c>
      <c r="B15" s="89" t="s">
        <v>70</v>
      </c>
      <c r="C15" s="65" t="s">
        <v>47</v>
      </c>
      <c r="D15" s="65" t="s">
        <v>49</v>
      </c>
      <c r="E15" s="173">
        <f t="shared" ref="E15:E33" si="0">F15/1.2</f>
        <v>538.33333333333337</v>
      </c>
      <c r="F15" s="90">
        <v>646</v>
      </c>
      <c r="G15" s="48"/>
      <c r="H15" s="48">
        <v>152</v>
      </c>
      <c r="I15" s="48">
        <f t="shared" ref="I15:I29" si="1">F15/H15*100-100</f>
        <v>325</v>
      </c>
    </row>
    <row r="16" spans="1:9" ht="60" customHeight="1" x14ac:dyDescent="0.25">
      <c r="A16" s="31">
        <v>3</v>
      </c>
      <c r="B16" s="89" t="s">
        <v>71</v>
      </c>
      <c r="C16" s="65" t="s">
        <v>47</v>
      </c>
      <c r="D16" s="65" t="s">
        <v>49</v>
      </c>
      <c r="E16" s="173">
        <f t="shared" si="0"/>
        <v>390</v>
      </c>
      <c r="F16" s="90">
        <v>468</v>
      </c>
      <c r="G16" s="48"/>
      <c r="H16" s="48">
        <v>72</v>
      </c>
      <c r="I16" s="48">
        <f t="shared" si="1"/>
        <v>550</v>
      </c>
    </row>
    <row r="17" spans="1:58" ht="60" customHeight="1" x14ac:dyDescent="0.25">
      <c r="A17" s="28">
        <v>4</v>
      </c>
      <c r="B17" s="29" t="s">
        <v>58</v>
      </c>
      <c r="C17" s="62" t="s">
        <v>47</v>
      </c>
      <c r="D17" s="62" t="s">
        <v>49</v>
      </c>
      <c r="E17" s="173">
        <f t="shared" si="0"/>
        <v>123.33333333333334</v>
      </c>
      <c r="F17" s="76">
        <v>148</v>
      </c>
      <c r="G17" s="48"/>
      <c r="H17" s="48">
        <v>56</v>
      </c>
      <c r="I17" s="48">
        <f t="shared" si="1"/>
        <v>164.28571428571428</v>
      </c>
    </row>
    <row r="18" spans="1:58" ht="60" customHeight="1" x14ac:dyDescent="0.25">
      <c r="A18" s="28">
        <v>5</v>
      </c>
      <c r="B18" s="63" t="s">
        <v>59</v>
      </c>
      <c r="C18" s="62" t="s">
        <v>47</v>
      </c>
      <c r="D18" s="62" t="s">
        <v>49</v>
      </c>
      <c r="E18" s="173">
        <f t="shared" si="0"/>
        <v>59.166666666666671</v>
      </c>
      <c r="F18" s="76">
        <v>71</v>
      </c>
      <c r="G18" s="48"/>
      <c r="H18" s="48"/>
    </row>
    <row r="19" spans="1:58" s="49" customFormat="1" ht="60" customHeight="1" x14ac:dyDescent="0.25">
      <c r="A19" s="28">
        <v>6</v>
      </c>
      <c r="B19" s="63" t="s">
        <v>65</v>
      </c>
      <c r="C19" s="62" t="s">
        <v>47</v>
      </c>
      <c r="D19" s="62" t="s">
        <v>49</v>
      </c>
      <c r="E19" s="173">
        <f t="shared" si="0"/>
        <v>45.833333333333336</v>
      </c>
      <c r="F19" s="76">
        <v>55</v>
      </c>
      <c r="G19" s="68"/>
      <c r="H19" s="48">
        <v>1397</v>
      </c>
      <c r="I19" s="48">
        <f t="shared" si="1"/>
        <v>-96.062992125984252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58" s="49" customFormat="1" ht="60" customHeight="1" x14ac:dyDescent="0.25">
      <c r="A20" s="28"/>
      <c r="B20" s="67" t="s">
        <v>61</v>
      </c>
      <c r="C20" s="62"/>
      <c r="D20" s="62"/>
      <c r="E20" s="61"/>
      <c r="F20" s="76"/>
      <c r="G20" s="68"/>
      <c r="H20" s="48">
        <v>182</v>
      </c>
      <c r="I20" s="48">
        <f t="shared" si="1"/>
        <v>-100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58" s="49" customFormat="1" ht="60" customHeight="1" x14ac:dyDescent="0.25">
      <c r="A21" s="28">
        <v>7</v>
      </c>
      <c r="B21" s="63" t="s">
        <v>62</v>
      </c>
      <c r="C21" s="62" t="s">
        <v>47</v>
      </c>
      <c r="D21" s="62" t="s">
        <v>49</v>
      </c>
      <c r="E21" s="173">
        <f t="shared" si="0"/>
        <v>1114.1666666666667</v>
      </c>
      <c r="F21" s="76">
        <v>1337</v>
      </c>
      <c r="G21" s="68"/>
      <c r="H21" s="48">
        <v>86</v>
      </c>
      <c r="I21" s="48">
        <f t="shared" si="1"/>
        <v>1454.6511627906978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</row>
    <row r="22" spans="1:58" s="49" customFormat="1" ht="60" customHeight="1" x14ac:dyDescent="0.25">
      <c r="A22" s="28">
        <v>8</v>
      </c>
      <c r="B22" s="89" t="s">
        <v>72</v>
      </c>
      <c r="C22" s="62" t="s">
        <v>47</v>
      </c>
      <c r="D22" s="62" t="s">
        <v>49</v>
      </c>
      <c r="E22" s="173">
        <f t="shared" si="0"/>
        <v>645.83333333333337</v>
      </c>
      <c r="F22" s="76">
        <v>775</v>
      </c>
      <c r="G22" s="68"/>
      <c r="H22" s="48">
        <v>72</v>
      </c>
      <c r="I22" s="48">
        <f t="shared" si="1"/>
        <v>976.38888888888891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</row>
    <row r="23" spans="1:58" s="49" customFormat="1" ht="60" customHeight="1" x14ac:dyDescent="0.25">
      <c r="A23" s="28">
        <v>9</v>
      </c>
      <c r="B23" s="89" t="s">
        <v>73</v>
      </c>
      <c r="C23" s="62" t="s">
        <v>47</v>
      </c>
      <c r="D23" s="62" t="s">
        <v>49</v>
      </c>
      <c r="E23" s="173">
        <f t="shared" si="0"/>
        <v>468.33333333333337</v>
      </c>
      <c r="F23" s="76">
        <v>562</v>
      </c>
      <c r="G23" s="68"/>
      <c r="H23" s="48">
        <v>67</v>
      </c>
      <c r="I23" s="48">
        <f t="shared" si="1"/>
        <v>738.80597014925365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</row>
    <row r="24" spans="1:58" s="49" customFormat="1" ht="73.5" customHeight="1" x14ac:dyDescent="0.25">
      <c r="A24" s="28">
        <v>10</v>
      </c>
      <c r="B24" s="63" t="s">
        <v>63</v>
      </c>
      <c r="C24" s="62" t="s">
        <v>47</v>
      </c>
      <c r="D24" s="62" t="s">
        <v>49</v>
      </c>
      <c r="E24" s="173">
        <f t="shared" si="0"/>
        <v>148.33333333333334</v>
      </c>
      <c r="F24" s="76">
        <v>178</v>
      </c>
      <c r="G24" s="6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</row>
    <row r="25" spans="1:58" s="49" customFormat="1" ht="71.25" customHeight="1" x14ac:dyDescent="0.25">
      <c r="A25" s="28">
        <v>11</v>
      </c>
      <c r="B25" s="63" t="s">
        <v>64</v>
      </c>
      <c r="C25" s="62" t="s">
        <v>47</v>
      </c>
      <c r="D25" s="62" t="s">
        <v>49</v>
      </c>
      <c r="E25" s="173">
        <f t="shared" si="0"/>
        <v>70.833333333333343</v>
      </c>
      <c r="F25" s="76">
        <v>85</v>
      </c>
      <c r="G25" s="68"/>
      <c r="H25" s="48">
        <v>2499</v>
      </c>
      <c r="I25" s="48">
        <f t="shared" si="1"/>
        <v>-96.598639455782319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</row>
    <row r="26" spans="1:58" s="49" customFormat="1" ht="67.5" customHeight="1" x14ac:dyDescent="0.25">
      <c r="A26" s="28">
        <v>12</v>
      </c>
      <c r="B26" s="63" t="s">
        <v>67</v>
      </c>
      <c r="C26" s="62" t="s">
        <v>47</v>
      </c>
      <c r="D26" s="62" t="s">
        <v>49</v>
      </c>
      <c r="E26" s="173">
        <f t="shared" si="0"/>
        <v>59.166666666666671</v>
      </c>
      <c r="F26" s="76">
        <v>71</v>
      </c>
      <c r="G26" s="68"/>
      <c r="H26" s="48">
        <v>3244</v>
      </c>
      <c r="I26" s="48">
        <f t="shared" si="1"/>
        <v>-97.811344019728736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</row>
    <row r="27" spans="1:58" s="49" customFormat="1" ht="60" customHeight="1" x14ac:dyDescent="0.25">
      <c r="A27" s="28">
        <v>13</v>
      </c>
      <c r="B27" s="63" t="s">
        <v>68</v>
      </c>
      <c r="C27" s="62" t="s">
        <v>47</v>
      </c>
      <c r="D27" s="62" t="s">
        <v>49</v>
      </c>
      <c r="E27" s="173">
        <f t="shared" si="0"/>
        <v>55</v>
      </c>
      <c r="F27" s="76">
        <v>66</v>
      </c>
      <c r="G27" s="68"/>
      <c r="H27" s="48">
        <v>1158</v>
      </c>
      <c r="I27" s="48">
        <f t="shared" si="1"/>
        <v>-94.30051813471502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</row>
    <row r="28" spans="1:58" s="49" customFormat="1" ht="30" customHeight="1" x14ac:dyDescent="0.25">
      <c r="A28" s="148" t="s">
        <v>50</v>
      </c>
      <c r="B28" s="149"/>
      <c r="C28" s="149"/>
      <c r="D28" s="149"/>
      <c r="E28" s="149"/>
      <c r="F28" s="150"/>
      <c r="G28" s="68"/>
      <c r="H28" s="48">
        <v>706</v>
      </c>
      <c r="I28" s="48">
        <f t="shared" si="1"/>
        <v>-100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</row>
    <row r="29" spans="1:58" s="49" customFormat="1" ht="60" customHeight="1" x14ac:dyDescent="0.25">
      <c r="A29" s="31">
        <v>14</v>
      </c>
      <c r="B29" s="77" t="s">
        <v>56</v>
      </c>
      <c r="C29" s="65" t="s">
        <v>50</v>
      </c>
      <c r="D29" s="66" t="s">
        <v>51</v>
      </c>
      <c r="E29" s="173">
        <f t="shared" si="0"/>
        <v>1813.3333333333335</v>
      </c>
      <c r="F29" s="78">
        <v>2176</v>
      </c>
      <c r="G29" s="68"/>
      <c r="H29" s="68">
        <v>366</v>
      </c>
      <c r="I29" s="48">
        <f t="shared" si="1"/>
        <v>494.53551912568309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</row>
    <row r="30" spans="1:58" s="49" customFormat="1" ht="60" customHeight="1" x14ac:dyDescent="0.25">
      <c r="A30" s="28">
        <v>15</v>
      </c>
      <c r="B30" s="63" t="s">
        <v>52</v>
      </c>
      <c r="C30" s="62" t="s">
        <v>50</v>
      </c>
      <c r="D30" s="64" t="s">
        <v>51</v>
      </c>
      <c r="E30" s="173">
        <f t="shared" si="0"/>
        <v>2353.3333333333335</v>
      </c>
      <c r="F30" s="76">
        <v>2824</v>
      </c>
      <c r="G30" s="68"/>
      <c r="H30" s="6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</row>
    <row r="31" spans="1:58" s="49" customFormat="1" ht="60" customHeight="1" x14ac:dyDescent="0.25">
      <c r="A31" s="28">
        <v>16</v>
      </c>
      <c r="B31" s="63" t="s">
        <v>53</v>
      </c>
      <c r="C31" s="62" t="s">
        <v>50</v>
      </c>
      <c r="D31" s="64" t="s">
        <v>48</v>
      </c>
      <c r="E31" s="173">
        <f t="shared" si="0"/>
        <v>840</v>
      </c>
      <c r="F31" s="76">
        <v>1008</v>
      </c>
      <c r="G31" s="68"/>
      <c r="H31" s="50"/>
      <c r="I31" s="50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</row>
    <row r="32" spans="1:58" s="49" customFormat="1" ht="60" customHeight="1" x14ac:dyDescent="0.25">
      <c r="A32" s="28">
        <v>17</v>
      </c>
      <c r="B32" s="63" t="s">
        <v>54</v>
      </c>
      <c r="C32" s="62" t="s">
        <v>50</v>
      </c>
      <c r="D32" s="64" t="s">
        <v>51</v>
      </c>
      <c r="E32" s="173">
        <f t="shared" si="0"/>
        <v>513.33333333333337</v>
      </c>
      <c r="F32" s="76">
        <v>616</v>
      </c>
      <c r="G32" s="68"/>
      <c r="H32" s="53"/>
      <c r="I32" s="5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</row>
    <row r="33" spans="1:58" s="49" customFormat="1" ht="60" customHeight="1" thickBot="1" x14ac:dyDescent="0.3">
      <c r="A33" s="32">
        <v>18</v>
      </c>
      <c r="B33" s="79" t="s">
        <v>55</v>
      </c>
      <c r="C33" s="80" t="s">
        <v>50</v>
      </c>
      <c r="D33" s="81" t="s">
        <v>48</v>
      </c>
      <c r="E33" s="173">
        <f t="shared" si="0"/>
        <v>266.66666666666669</v>
      </c>
      <c r="F33" s="82">
        <v>320</v>
      </c>
      <c r="G33" s="68"/>
      <c r="H33" s="50"/>
      <c r="I33" s="50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1:58" ht="24" hidden="1" thickBot="1" x14ac:dyDescent="0.3">
      <c r="B34" s="151"/>
      <c r="C34" s="152"/>
      <c r="D34" s="152"/>
      <c r="E34" s="152"/>
      <c r="F34" s="152"/>
      <c r="H34" s="50"/>
      <c r="I34" s="50"/>
    </row>
    <row r="35" spans="1:58" ht="24" thickTop="1" x14ac:dyDescent="0.25">
      <c r="B35" s="153"/>
      <c r="C35" s="153"/>
      <c r="D35" s="153"/>
      <c r="E35" s="153"/>
      <c r="F35" s="50"/>
      <c r="G35" s="50"/>
      <c r="J35" s="50"/>
      <c r="K35" s="50"/>
      <c r="L35" s="50"/>
      <c r="M35" s="50"/>
      <c r="N35" s="50"/>
      <c r="O35" s="50"/>
    </row>
    <row r="36" spans="1:58" s="7" customFormat="1" hidden="1" x14ac:dyDescent="0.25">
      <c r="B36" s="51" t="s">
        <v>44</v>
      </c>
      <c r="C36" s="51"/>
      <c r="D36" s="51"/>
      <c r="E36" s="52"/>
      <c r="F36" s="53"/>
      <c r="G36" s="53"/>
      <c r="H36" s="68"/>
      <c r="I36" s="48"/>
      <c r="J36" s="53"/>
      <c r="K36" s="53"/>
      <c r="L36" s="53"/>
      <c r="M36" s="53"/>
      <c r="N36" s="53"/>
      <c r="O36" s="53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</row>
    <row r="37" spans="1:58" x14ac:dyDescent="0.25">
      <c r="B37" s="9" t="s">
        <v>76</v>
      </c>
      <c r="C37" s="98"/>
      <c r="D37" s="98" t="s">
        <v>86</v>
      </c>
      <c r="E37" s="99"/>
      <c r="F37" s="52" t="s">
        <v>87</v>
      </c>
      <c r="G37" s="50"/>
      <c r="H37" s="50"/>
      <c r="I37" s="50"/>
      <c r="J37" s="50"/>
      <c r="K37" s="50"/>
      <c r="L37" s="50"/>
      <c r="M37" s="50"/>
      <c r="N37" s="50"/>
      <c r="O37" s="50"/>
    </row>
    <row r="38" spans="1:58" x14ac:dyDescent="0.25">
      <c r="B38" s="9"/>
      <c r="C38" s="88"/>
      <c r="D38" s="88"/>
      <c r="F38" s="52"/>
      <c r="G38" s="50"/>
      <c r="H38" s="50"/>
      <c r="I38" s="50"/>
      <c r="J38" s="50"/>
      <c r="K38" s="50"/>
      <c r="L38" s="50"/>
      <c r="M38" s="50"/>
      <c r="N38" s="50"/>
      <c r="O38" s="50"/>
    </row>
    <row r="39" spans="1:58" ht="23.25" customHeight="1" x14ac:dyDescent="0.25">
      <c r="B39" s="8" t="s">
        <v>77</v>
      </c>
      <c r="C39" s="98"/>
      <c r="D39" s="98" t="s">
        <v>85</v>
      </c>
      <c r="E39" s="99"/>
      <c r="F39" s="100" t="s">
        <v>78</v>
      </c>
    </row>
    <row r="40" spans="1:58" hidden="1" x14ac:dyDescent="0.25">
      <c r="B40" s="10"/>
      <c r="F40" s="54"/>
    </row>
    <row r="41" spans="1:58" hidden="1" x14ac:dyDescent="0.25">
      <c r="B41" s="8" t="s">
        <v>37</v>
      </c>
      <c r="C41" s="55"/>
      <c r="F41" s="56"/>
    </row>
    <row r="42" spans="1:58" x14ac:dyDescent="0.25">
      <c r="F42" s="56"/>
    </row>
    <row r="43" spans="1:58" x14ac:dyDescent="0.25">
      <c r="B43" s="5"/>
      <c r="C43" s="9"/>
      <c r="F43" s="57"/>
      <c r="G43" s="48"/>
    </row>
    <row r="44" spans="1:58" x14ac:dyDescent="0.25">
      <c r="B44" s="10"/>
      <c r="C44" s="10"/>
      <c r="F44" s="57"/>
      <c r="G44" s="48"/>
    </row>
    <row r="45" spans="1:58" x14ac:dyDescent="0.25">
      <c r="B45" s="8"/>
      <c r="C45" s="8"/>
      <c r="F45" s="6"/>
      <c r="G45" s="48"/>
    </row>
    <row r="46" spans="1:58" x14ac:dyDescent="0.25">
      <c r="B46" s="58"/>
      <c r="C46" s="58"/>
      <c r="G46" s="48"/>
    </row>
  </sheetData>
  <mergeCells count="13">
    <mergeCell ref="D2:F2"/>
    <mergeCell ref="A28:F28"/>
    <mergeCell ref="B34:F34"/>
    <mergeCell ref="B35:E35"/>
    <mergeCell ref="C9:C12"/>
    <mergeCell ref="A9:A12"/>
    <mergeCell ref="E5:F5"/>
    <mergeCell ref="B6:F6"/>
    <mergeCell ref="B7:F7"/>
    <mergeCell ref="B9:B12"/>
    <mergeCell ref="D9:D12"/>
    <mergeCell ref="E9:E12"/>
    <mergeCell ref="F9:F12"/>
  </mergeCells>
  <dataValidations count="1">
    <dataValidation type="list" allowBlank="1" showInputMessage="1" showErrorMessage="1" sqref="F44">
      <formula1>Исполнитель</formula1>
    </dataValidation>
  </dataValidations>
  <pageMargins left="0.51181102362204722" right="0.15748031496062992" top="0.35433070866141736" bottom="0.19685039370078741" header="0" footer="0"/>
  <pageSetup paperSize="9" scale="4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Норма времени население</vt:lpstr>
      <vt:lpstr>Прейскурант</vt:lpstr>
      <vt:lpstr>'Норма времени население'!Print_AreaFix</vt:lpstr>
      <vt:lpstr>'Норма времени население'!Print_AreaFixFixFixFixFixFixFixFixFixFixFixFixFixFixFixFixFixFixFixFixFixFixFixFixFixFixFixFixFixFixFixFixFix</vt:lpstr>
      <vt:lpstr>'Норма времени население'!Заголовки_для_печати</vt:lpstr>
      <vt:lpstr>Прейскурант!Заголовки_для_печати</vt:lpstr>
      <vt:lpstr>Прейскурант!Область_печати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2020-08-05T11:28:33Z</dcterms:modified>
</cp:coreProperties>
</file>